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9\"/>
    </mc:Choice>
  </mc:AlternateContent>
  <xr:revisionPtr revIDLastSave="0" documentId="13_ncr:1_{69792DE5-6EAD-4038-A2DF-FEC936F9CC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1" l="1"/>
  <c r="AA18" i="1"/>
  <c r="D14" i="5"/>
  <c r="P18" i="1"/>
  <c r="D12" i="5"/>
  <c r="AA16" i="1"/>
  <c r="P16" i="1"/>
  <c r="D11" i="5"/>
  <c r="AA15" i="1"/>
  <c r="P15" i="1"/>
  <c r="D10" i="5"/>
  <c r="AA14" i="1"/>
  <c r="P14" i="1"/>
  <c r="AA13" i="1"/>
  <c r="D9" i="5"/>
  <c r="P13" i="1"/>
  <c r="AA12" i="1"/>
  <c r="D8" i="5"/>
  <c r="P12" i="1"/>
  <c r="AA11" i="1"/>
  <c r="D7" i="5"/>
  <c r="P11" i="1"/>
  <c r="D6" i="5"/>
  <c r="AA10" i="1"/>
  <c r="P10" i="1"/>
  <c r="D5" i="5"/>
  <c r="AA9" i="1"/>
  <c r="P9" i="1"/>
  <c r="D4" i="5"/>
  <c r="AA8" i="1"/>
  <c r="P8" i="1"/>
  <c r="A2" i="1" l="1"/>
</calcChain>
</file>

<file path=xl/sharedStrings.xml><?xml version="1.0" encoding="utf-8"?>
<sst xmlns="http://schemas.openxmlformats.org/spreadsheetml/2006/main" count="408" uniqueCount="187">
  <si>
    <t>46171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</si>
  <si>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</si>
  <si>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</si>
  <si>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</si>
  <si>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</si>
  <si>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</si>
  <si>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</si>
  <si>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</si>
  <si>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</si>
  <si>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</si>
  <si>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</si>
  <si>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</si>
  <si>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</si>
  <si>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</si>
  <si>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</si>
  <si>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</si>
  <si>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</si>
  <si>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</si>
  <si>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</si>
  <si>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</si>
  <si>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</si>
  <si>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</si>
  <si>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</si>
  <si>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</si>
  <si>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</si>
  <si>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</si>
  <si>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</si>
  <si>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</si>
  <si>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</si>
  <si>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</si>
  <si>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</si>
  <si>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</si>
  <si>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</si>
  <si>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</si>
  <si>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</si>
  <si>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</si>
  <si>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</si>
  <si>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</si>
  <si>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</si>
  <si>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</si>
  <si>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</si>
  <si>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</si>
  <si>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</si>
  <si>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</si>
  <si>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</si>
  <si>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</si>
  <si>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</si>
  <si>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</si>
  <si>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</si>
  <si>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</si>
  <si>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</si>
  <si>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</si>
  <si>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</si>
  <si>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</si>
  <si>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</si>
  <si>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</si>
  <si>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</si>
  <si>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</si>
  <si>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</si>
  <si>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</si>
  <si>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</si>
  <si>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</si>
  <si>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</si>
  <si>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</si>
  <si>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</si>
  <si>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</si>
  <si>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</si>
  <si>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</si>
  <si>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</si>
  <si>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</si>
  <si>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</si>
  <si>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</si>
  <si>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</si>
  <si>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</si>
  <si>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</si>
  <si>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</si>
  <si>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</si>
  <si>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</si>
  <si>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</si>
  <si>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</si>
  <si>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</si>
  <si>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</si>
  <si>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</si>
  <si>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</si>
  <si>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</si>
  <si>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</si>
  <si>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</si>
  <si>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</si>
  <si>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</si>
  <si>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</si>
  <si>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</si>
  <si>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</si>
  <si>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</si>
  <si>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</si>
  <si>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</si>
  <si>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</si>
  <si>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</si>
  <si>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</si>
  <si>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</si>
  <si>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</si>
  <si>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</si>
  <si>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</si>
  <si>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</si>
  <si>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</si>
  <si>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</si>
  <si>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</si>
  <si>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</si>
  <si>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</si>
  <si>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</si>
  <si>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</si>
  <si>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</si>
  <si>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</si>
  <si>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</si>
  <si>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</si>
  <si>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VIATICOS NACIONALES</t>
  </si>
  <si>
    <t>CONTABILIDAD</t>
  </si>
  <si>
    <t>https://jumapac.gob.mx/documentos/Transparencia/2022/NADAMANIFESTAR.pdf</t>
  </si>
  <si>
    <t>https://www.jumapac.gob.mx/documentos/Transparencia/2022/2022 LINEAMIENTOS GENERALES EN MATERIA DE RACIONALIDAD.pdf</t>
  </si>
  <si>
    <t>SUBJEFE DE OPERACIÓN</t>
  </si>
  <si>
    <t>OPERACIÓN Y MANTENIMIENTO</t>
  </si>
  <si>
    <t>FERNANDO</t>
  </si>
  <si>
    <t>VARGAS</t>
  </si>
  <si>
    <t>MORA</t>
  </si>
  <si>
    <t>JEFE DE COMERCIALIZACION</t>
  </si>
  <si>
    <t>COMERCIALIZACION</t>
  </si>
  <si>
    <t>JESUS ENRIQUE</t>
  </si>
  <si>
    <t>MACIAS</t>
  </si>
  <si>
    <t>MARTINEZ</t>
  </si>
  <si>
    <t>GUANAJUATO</t>
  </si>
  <si>
    <t>CORTAZAR</t>
  </si>
  <si>
    <t xml:space="preserve">INGENIERIAY PLANEACION </t>
  </si>
  <si>
    <t>AUXILIAR TECNICO</t>
  </si>
  <si>
    <t>COLOMBIA</t>
  </si>
  <si>
    <t>TESORERA CONSEJO DIRECTIVO</t>
  </si>
  <si>
    <t>CONSEJO DIRECTIVO</t>
  </si>
  <si>
    <t>LUZ MARIA</t>
  </si>
  <si>
    <t>CUEVAS</t>
  </si>
  <si>
    <t>JUAREZ</t>
  </si>
  <si>
    <t>LEON</t>
  </si>
  <si>
    <t>RECOGER MOTOR POZO 20</t>
  </si>
  <si>
    <t>CONFERENCIA DE MACROMEDIDORES</t>
  </si>
  <si>
    <t>GUSTAVO</t>
  </si>
  <si>
    <t>CAMARGO</t>
  </si>
  <si>
    <t>GARCIA</t>
  </si>
  <si>
    <t>ASESORIA EN MATERIA DE INGENIERIA</t>
  </si>
  <si>
    <t>JEFE DE OPERACIÓN Y MANTENIMIENTO</t>
  </si>
  <si>
    <t xml:space="preserve">J. CARMEN </t>
  </si>
  <si>
    <t>HERNANDEZ</t>
  </si>
  <si>
    <t>SANCHEZ</t>
  </si>
  <si>
    <t>CAPACITACION EMPRESA URREA</t>
  </si>
  <si>
    <t>JALISCO</t>
  </si>
  <si>
    <t>GUADALAJARA</t>
  </si>
  <si>
    <t>VISITA INSTITUCIONAL A CARTAGENA Y MEDELLIN</t>
  </si>
  <si>
    <t>CARTAGENA</t>
  </si>
  <si>
    <t>DIRECTOR GENERAL</t>
  </si>
  <si>
    <t>DIRECCION</t>
  </si>
  <si>
    <t>JAVIER</t>
  </si>
  <si>
    <t>YLLESCAS</t>
  </si>
  <si>
    <t>TORRES</t>
  </si>
  <si>
    <t>REUNION EN CEAG ESTUDIO TARIFARIO 2023</t>
  </si>
  <si>
    <t>FIRMA DE DOCTOS PDI</t>
  </si>
  <si>
    <t>CURSOS ESCUELA DEL AGUA</t>
  </si>
  <si>
    <t>REUNION Y CURSO ESCUELITA DEL AGUA</t>
  </si>
  <si>
    <t>JEFE DE RECURSOS HUMANOS</t>
  </si>
  <si>
    <t>RECURSOS HUMANOS</t>
  </si>
  <si>
    <t>SANJUANA</t>
  </si>
  <si>
    <t>BALDERAS</t>
  </si>
  <si>
    <t>VALENZUELA</t>
  </si>
  <si>
    <t>AUDIENCIA DE CONCILIACION</t>
  </si>
  <si>
    <t>CURSO EN CONGRESO DEL ESTADO</t>
  </si>
  <si>
    <t>LUIS MIGUEL</t>
  </si>
  <si>
    <t>SAUZ</t>
  </si>
  <si>
    <t>CASTRO</t>
  </si>
  <si>
    <t>ENCARGADO DE CARTERA</t>
  </si>
  <si>
    <t>LLEVAR OFICIOS</t>
  </si>
  <si>
    <t>http://jumapac.gob.mx/documentos/Transparencia/2022/3er Trimestre/Fraccion 9/PE 80 JUL 2022 VIATICOS3.pdf</t>
  </si>
  <si>
    <t>http://jumapac.gob.mx/documentos/Transparencia/2022/3er Trimestre/Fraccion 9/PE 125 JUL 2022 VIATICOS.pdf</t>
  </si>
  <si>
    <t>http://jumapac.gob.mx/documentos/Transparencia/2022/3er Trimestre/Fraccion 9/PE 240 JUL 2022 VIATICOS.pdf</t>
  </si>
  <si>
    <t>http://jumapac.gob.mx/documentos/Transparencia/2022/3er Trimestre/Fraccion 9/PE 240 JUL 2022 VIATICOS1.pdf</t>
  </si>
  <si>
    <t>http://jumapac.gob.mx/documentos/Transparencia/2022/3er Trimestre/Fraccion 9/PD 209 JUL 2022 VIATICOS.pdf</t>
  </si>
  <si>
    <t>http://jumapac.gob.mx/documentos/Transparencia/2022/3er Trimestre/Fraccion 9/PE 67 AGO 2022 VIATICOS.pdf</t>
  </si>
  <si>
    <t>http://jumapac.gob.mx/documentos/Transparencia/2022/3er Trimestre/Fraccion 9/PE 24 AGO 2022 VIATICOS.pdf</t>
  </si>
  <si>
    <t>http://jumapac.gob.mx/documentos/Transparencia/2022/3er Trimestre/Fraccion 9/PE 200 AGO 2022 VIATICOS.pdf</t>
  </si>
  <si>
    <t>http://jumapac.gob.mx/documentos/Transparencia/2022/3er Trimestre/Fraccion 9/PE 200 AGO 2022 VIATICOS1.pdf</t>
  </si>
  <si>
    <t>http://jumapac.gob.mx/documentos/Transparencia/2022/3er Trimestre/Fraccion 9/PE 1 SEP 2022 VIATICOS.pdf</t>
  </si>
  <si>
    <t>http://jumapac.gob.mx/documentos/Transparencia/2022/3er Trimestre/Fraccion 9/PE 177 SEP 2022 VIATICOS.pdf</t>
  </si>
  <si>
    <t>http://jumapac.gob.mx/documentos/Transparencia/2022/3er Trimestre/Fraccion 9/PE 19 OCT 2022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</si>
</sst>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Transparencia/2022/2022%20LINEAMIENTOS%20GENERALES%20EN%20MATERIA%20DE%20RACIONALIDAD.pdf" TargetMode="External"/><Relationship Id="rId13" Type="http://schemas.openxmlformats.org/officeDocument/2006/relationships/hyperlink" Target="https://jumapac.gob.mx/documentos/Transparencia/2022/NADAMANIFESTAR.pdf" TargetMode="External"/><Relationship Id="rId18" Type="http://schemas.openxmlformats.org/officeDocument/2006/relationships/hyperlink" Target="https://www.jumapac.gob.mx/documentos/Transparencia/2022/2022%20LINEAMIENTOS%20GENERALES%20EN%20MATERIA%20DE%20RACIONALIDAD.pdf" TargetMode="External"/><Relationship Id="rId3" Type="http://schemas.openxmlformats.org/officeDocument/2006/relationships/hyperlink" Target="https://jumapac.gob.mx/documentos/Transparencia/2022/NADAMANIFESTAR.pdf" TargetMode="External"/><Relationship Id="rId21" Type="http://schemas.openxmlformats.org/officeDocument/2006/relationships/hyperlink" Target="https://www.jumapac.gob.mx/documentos/Transparencia/2022/2022%20LINEAMIENTOS%20GENERALES%20EN%20MATERIA%20DE%20RACIONALIDAD.pdf" TargetMode="External"/><Relationship Id="rId7" Type="http://schemas.openxmlformats.org/officeDocument/2006/relationships/hyperlink" Target="https://jumapac.gob.mx/documentos/Transparencia/2022/NADAMANIFESTAR.pdf" TargetMode="External"/><Relationship Id="rId12" Type="http://schemas.openxmlformats.org/officeDocument/2006/relationships/hyperlink" Target="https://www.jumapac.gob.mx/documentos/Transparencia/2022/2022%20LINEAMIENTOS%20GENERALES%20EN%20MATERIA%20DE%20RACIONALIDAD.pdf" TargetMode="External"/><Relationship Id="rId17" Type="http://schemas.openxmlformats.org/officeDocument/2006/relationships/hyperlink" Target="https://jumapac.gob.mx/documentos/Transparencia/2022/NADAMANIFESTAR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jumapac.gob.mx/documentos/Transparencia/2022/2022%20LINEAMIENTOS%20GENERALES%20EN%20MATERIA%20DE%20RACIONALIDAD.pdf" TargetMode="External"/><Relationship Id="rId16" Type="http://schemas.openxmlformats.org/officeDocument/2006/relationships/hyperlink" Target="https://www.jumapac.gob.mx/documentos/Transparencia/2022/2022%20LINEAMIENTOS%20GENERALES%20EN%20MATERIA%20DE%20RACIONALIDAD.pdf" TargetMode="External"/><Relationship Id="rId20" Type="http://schemas.openxmlformats.org/officeDocument/2006/relationships/hyperlink" Target="https://www.jumapac.gob.mx/documentos/Transparencia/2022/2022%20LINEAMIENTOS%20GENERALES%20EN%20MATERIA%20DE%20RACIONALIDAD.pdf" TargetMode="External"/><Relationship Id="rId1" Type="http://schemas.openxmlformats.org/officeDocument/2006/relationships/hyperlink" Target="https://jumapac.gob.mx/documentos/Transparencia/2022/NADAMANIFESTAR.pdf" TargetMode="External"/><Relationship Id="rId6" Type="http://schemas.openxmlformats.org/officeDocument/2006/relationships/hyperlink" Target="https://www.jumapac.gob.mx/documentos/Transparencia/2022/2022%20LINEAMIENTOS%20GENERALES%20EN%20MATERIA%20DE%20RACIONALIDAD.pdf" TargetMode="External"/><Relationship Id="rId11" Type="http://schemas.openxmlformats.org/officeDocument/2006/relationships/hyperlink" Target="https://jumapac.gob.mx/documentos/Transparencia/2022/NADAMANIFESTAR.pdf" TargetMode="External"/><Relationship Id="rId24" Type="http://schemas.openxmlformats.org/officeDocument/2006/relationships/hyperlink" Target="https://jumapac.gob.mx/documentos/Transparencia/2022/NADAMANIFESTAR.pdf" TargetMode="External"/><Relationship Id="rId5" Type="http://schemas.openxmlformats.org/officeDocument/2006/relationships/hyperlink" Target="https://jumapac.gob.mx/documentos/Transparencia/2022/NADAMANIFESTAR.pdf" TargetMode="External"/><Relationship Id="rId15" Type="http://schemas.openxmlformats.org/officeDocument/2006/relationships/hyperlink" Target="https://jumapac.gob.mx/documentos/Transparencia/2022/NADAMANIFESTAR.pdf" TargetMode="External"/><Relationship Id="rId23" Type="http://schemas.openxmlformats.org/officeDocument/2006/relationships/hyperlink" Target="https://www.jumapac.gob.mx/documentos/Transparencia/2022/2022%20LINEAMIENTOS%20GENERALES%20EN%20MATERIA%20DE%20RACIONALIDAD.pdf" TargetMode="External"/><Relationship Id="rId10" Type="http://schemas.openxmlformats.org/officeDocument/2006/relationships/hyperlink" Target="https://www.jumapac.gob.mx/documentos/Transparencia/2022/2022%20LINEAMIENTOS%20GENERALES%20EN%20MATERIA%20DE%20RACIONALIDAD.pdf" TargetMode="External"/><Relationship Id="rId19" Type="http://schemas.openxmlformats.org/officeDocument/2006/relationships/hyperlink" Target="https://jumapac.gob.mx/documentos/Transparencia/2022/NADAMANIFESTAR.pdf" TargetMode="External"/><Relationship Id="rId4" Type="http://schemas.openxmlformats.org/officeDocument/2006/relationships/hyperlink" Target="https://www.jumapac.gob.mx/documentos/Transparencia/2022/2022%20LINEAMIENTOS%20GENERALES%20EN%20MATERIA%20DE%20RACIONALIDAD.pdf" TargetMode="External"/><Relationship Id="rId9" Type="http://schemas.openxmlformats.org/officeDocument/2006/relationships/hyperlink" Target="https://jumapac.gob.mx/documentos/Transparencia/2022/NADAMANIFESTAR.pdf" TargetMode="External"/><Relationship Id="rId14" Type="http://schemas.openxmlformats.org/officeDocument/2006/relationships/hyperlink" Target="https://www.jumapac.gob.mx/documentos/Transparencia/2022/2022%20LINEAMIENTOS%20GENERALES%20EN%20MATERIA%20DE%20RACIONALIDAD.pdf" TargetMode="External"/><Relationship Id="rId22" Type="http://schemas.openxmlformats.org/officeDocument/2006/relationships/hyperlink" Target="https://jumapac.gob.mx/documentos/Transparencia/2022/NADAMANIFESTA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3er%20Trimestre/Fraccion%209/PE%20200%20AGO%202022%20VIATICOS.pdf" TargetMode="External"/><Relationship Id="rId3" Type="http://schemas.openxmlformats.org/officeDocument/2006/relationships/hyperlink" Target="http://jumapac.gob.mx/documentos/Transparencia/2022/3er%20Trimestre/Fraccion%209/PE%20240%20JUL%202022%20VIATICOS.pdf" TargetMode="External"/><Relationship Id="rId7" Type="http://schemas.openxmlformats.org/officeDocument/2006/relationships/hyperlink" Target="http://jumapac.gob.mx/documentos/Transparencia/2022/3er%20Trimestre/Fraccion%209/PE%2024%20AGO%202022%20VIATICOS.pdf" TargetMode="External"/><Relationship Id="rId12" Type="http://schemas.openxmlformats.org/officeDocument/2006/relationships/hyperlink" Target="http://jumapac.gob.mx/documentos/Transparencia/2022/3er%20Trimestre/Fraccion%209/PE%2019%20OCT%202022%20VIATICOS.pdf" TargetMode="External"/><Relationship Id="rId2" Type="http://schemas.openxmlformats.org/officeDocument/2006/relationships/hyperlink" Target="http://jumapac.gob.mx/documentos/Transparencia/2022/3er%20Trimestre/Fraccion%209/PE%20125%20JUL%202022%20VIATICOS.pdf" TargetMode="External"/><Relationship Id="rId1" Type="http://schemas.openxmlformats.org/officeDocument/2006/relationships/hyperlink" Target="http://jumapac.gob.mx/documentos/Transparencia/2022/3er%20Trimestre/Fraccion%209/PE%2080%20JUL%202022%20VIATICOS3.pdf" TargetMode="External"/><Relationship Id="rId6" Type="http://schemas.openxmlformats.org/officeDocument/2006/relationships/hyperlink" Target="http://jumapac.gob.mx/documentos/Transparencia/2022/3er%20Trimestre/Fraccion%209/PE%2067%20AGO%202022%20VIATICOS.pdf" TargetMode="External"/><Relationship Id="rId11" Type="http://schemas.openxmlformats.org/officeDocument/2006/relationships/hyperlink" Target="http://jumapac.gob.mx/documentos/Transparencia/2022/3er%20Trimestre/Fraccion%209/PE%20177%20SEP%202022%20VIATICOS.pdf" TargetMode="External"/><Relationship Id="rId5" Type="http://schemas.openxmlformats.org/officeDocument/2006/relationships/hyperlink" Target="http://jumapac.gob.mx/documentos/Transparencia/2022/3er%20Trimestre/Fraccion%209/PD%20209%20JUL%202022%20VIATICOS.pdf" TargetMode="External"/><Relationship Id="rId10" Type="http://schemas.openxmlformats.org/officeDocument/2006/relationships/hyperlink" Target="http://jumapac.gob.mx/documentos/Transparencia/2022/3er%20Trimestre/Fraccion%209/PE%201%20SEP%202022%20VIATICOS.pdf" TargetMode="External"/><Relationship Id="rId4" Type="http://schemas.openxmlformats.org/officeDocument/2006/relationships/hyperlink" Target="http://jumapac.gob.mx/documentos/Transparencia/2022/3er%20Trimestre/Fraccion%209/PE%20240%20JUL%202022%20VIATICOS1.pdf" TargetMode="External"/><Relationship Id="rId9" Type="http://schemas.openxmlformats.org/officeDocument/2006/relationships/hyperlink" Target="http://jumapac.gob.mx/documentos/Transparencia/2022/3er%20Trimestre/Fraccion%209/PE%20200%20AGO%202022%20VIATIC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5.85546875" customWidth="1"/>
    <col min="31" max="31" width="46" bestFit="1" customWidth="1"/>
    <col min="32" max="32" width="127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>
        <f>0-0</f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x14ac:dyDescent="0.25">
      <c r="A8" s="6">
        <v>2022</v>
      </c>
      <c r="B8" s="3">
        <v>44743</v>
      </c>
      <c r="C8" s="3">
        <v>44834</v>
      </c>
      <c r="D8" s="6" t="s">
        <v>90</v>
      </c>
      <c r="F8" s="6" t="s">
        <v>118</v>
      </c>
      <c r="G8" s="6" t="s">
        <v>118</v>
      </c>
      <c r="H8" s="6" t="s">
        <v>119</v>
      </c>
      <c r="I8" s="6" t="s">
        <v>120</v>
      </c>
      <c r="J8" s="6" t="s">
        <v>121</v>
      </c>
      <c r="K8" s="6" t="s">
        <v>122</v>
      </c>
      <c r="L8" s="6" t="s">
        <v>100</v>
      </c>
      <c r="M8" s="6" t="s">
        <v>139</v>
      </c>
      <c r="N8" s="6" t="s">
        <v>102</v>
      </c>
      <c r="O8" s="6">
        <v>1</v>
      </c>
      <c r="P8" s="6">
        <f>126.72+15.52</f>
        <v>142.24</v>
      </c>
      <c r="Q8" s="6" t="s">
        <v>113</v>
      </c>
      <c r="R8" s="6" t="s">
        <v>128</v>
      </c>
      <c r="S8" s="6" t="s">
        <v>129</v>
      </c>
      <c r="T8" s="6" t="s">
        <v>113</v>
      </c>
      <c r="U8" s="6" t="s">
        <v>128</v>
      </c>
      <c r="V8" s="6" t="s">
        <v>138</v>
      </c>
      <c r="W8" s="6" t="s">
        <v>139</v>
      </c>
      <c r="X8" s="3">
        <v>44743</v>
      </c>
      <c r="Y8" s="3">
        <v>44743</v>
      </c>
      <c r="Z8" s="6">
        <v>1</v>
      </c>
      <c r="AA8" s="6">
        <f>126.72+15.52</f>
        <v>142.24</v>
      </c>
      <c r="AB8" s="6">
        <v>0</v>
      </c>
      <c r="AC8" s="3">
        <v>44743</v>
      </c>
      <c r="AD8" s="4" t="s">
        <v>116</v>
      </c>
      <c r="AE8" s="6">
        <v>1</v>
      </c>
      <c r="AF8" s="4" t="s">
        <v>117</v>
      </c>
      <c r="AG8" s="6" t="s">
        <v>115</v>
      </c>
      <c r="AH8" s="5">
        <v>44834</v>
      </c>
      <c r="AI8" s="3">
        <v>44848</v>
      </c>
    </row>
    <row r="9" spans="1:36" s="6" customFormat="1" x14ac:dyDescent="0.25">
      <c r="A9" s="6">
        <v>2022</v>
      </c>
      <c r="B9" s="3">
        <v>44743</v>
      </c>
      <c r="C9" s="3">
        <v>44834</v>
      </c>
      <c r="D9" s="6" t="s">
        <v>90</v>
      </c>
      <c r="F9" s="6" t="s">
        <v>118</v>
      </c>
      <c r="G9" s="6" t="s">
        <v>118</v>
      </c>
      <c r="H9" s="6" t="s">
        <v>119</v>
      </c>
      <c r="I9" s="6" t="s">
        <v>120</v>
      </c>
      <c r="J9" s="6" t="s">
        <v>121</v>
      </c>
      <c r="K9" s="6" t="s">
        <v>122</v>
      </c>
      <c r="L9" s="6" t="s">
        <v>100</v>
      </c>
      <c r="M9" s="6" t="s">
        <v>140</v>
      </c>
      <c r="N9" s="6" t="s">
        <v>102</v>
      </c>
      <c r="O9" s="6">
        <v>1</v>
      </c>
      <c r="P9" s="6">
        <f>15.52+50</f>
        <v>65.52</v>
      </c>
      <c r="Q9" s="6" t="s">
        <v>113</v>
      </c>
      <c r="R9" s="6" t="s">
        <v>128</v>
      </c>
      <c r="S9" s="6" t="s">
        <v>129</v>
      </c>
      <c r="T9" s="6" t="s">
        <v>113</v>
      </c>
      <c r="U9" s="6" t="s">
        <v>128</v>
      </c>
      <c r="V9" s="6" t="s">
        <v>128</v>
      </c>
      <c r="W9" s="6" t="s">
        <v>140</v>
      </c>
      <c r="X9" s="3">
        <v>44750</v>
      </c>
      <c r="Y9" s="3">
        <v>44750</v>
      </c>
      <c r="Z9" s="6">
        <v>2</v>
      </c>
      <c r="AA9" s="6">
        <f>15.52+50</f>
        <v>65.52</v>
      </c>
      <c r="AB9" s="6">
        <v>0</v>
      </c>
      <c r="AC9" s="3">
        <v>44750</v>
      </c>
      <c r="AD9" s="4" t="s">
        <v>116</v>
      </c>
      <c r="AE9" s="6">
        <v>2</v>
      </c>
      <c r="AF9" s="4" t="s">
        <v>117</v>
      </c>
      <c r="AG9" s="6" t="s">
        <v>115</v>
      </c>
      <c r="AH9" s="5">
        <v>44834</v>
      </c>
      <c r="AI9" s="3">
        <v>44848</v>
      </c>
    </row>
    <row r="10" spans="1:36" s="6" customFormat="1" x14ac:dyDescent="0.25">
      <c r="A10" s="6">
        <v>2022</v>
      </c>
      <c r="B10" s="3">
        <v>44743</v>
      </c>
      <c r="C10" s="3">
        <v>44834</v>
      </c>
      <c r="D10" s="6" t="s">
        <v>90</v>
      </c>
      <c r="F10" s="6" t="s">
        <v>131</v>
      </c>
      <c r="G10" s="6" t="s">
        <v>131</v>
      </c>
      <c r="H10" s="6" t="s">
        <v>130</v>
      </c>
      <c r="I10" s="6" t="s">
        <v>141</v>
      </c>
      <c r="J10" s="6" t="s">
        <v>142</v>
      </c>
      <c r="K10" s="6" t="s">
        <v>143</v>
      </c>
      <c r="L10" s="6" t="s">
        <v>100</v>
      </c>
      <c r="M10" s="6" t="s">
        <v>144</v>
      </c>
      <c r="N10" s="6" t="s">
        <v>102</v>
      </c>
      <c r="O10" s="6">
        <v>3</v>
      </c>
      <c r="P10" s="6">
        <f>31.04+100</f>
        <v>131.04</v>
      </c>
      <c r="Q10" s="6" t="s">
        <v>113</v>
      </c>
      <c r="R10" s="6" t="s">
        <v>128</v>
      </c>
      <c r="S10" s="6" t="s">
        <v>129</v>
      </c>
      <c r="T10" s="6" t="s">
        <v>113</v>
      </c>
      <c r="U10" s="6" t="s">
        <v>128</v>
      </c>
      <c r="V10" s="6" t="s">
        <v>128</v>
      </c>
      <c r="W10" s="6" t="s">
        <v>144</v>
      </c>
      <c r="X10" s="3">
        <v>44761</v>
      </c>
      <c r="Y10" s="3">
        <v>44761</v>
      </c>
      <c r="Z10" s="6">
        <v>3</v>
      </c>
      <c r="AA10" s="6">
        <f>31.04+100</f>
        <v>131.04</v>
      </c>
      <c r="AB10" s="6">
        <v>0</v>
      </c>
      <c r="AC10" s="3">
        <v>44761</v>
      </c>
      <c r="AD10" s="4" t="s">
        <v>116</v>
      </c>
      <c r="AE10" s="6">
        <v>3</v>
      </c>
      <c r="AF10" s="4" t="s">
        <v>117</v>
      </c>
      <c r="AG10" s="6" t="s">
        <v>115</v>
      </c>
      <c r="AH10" s="5">
        <v>44834</v>
      </c>
      <c r="AI10" s="3">
        <v>44848</v>
      </c>
    </row>
    <row r="11" spans="1:36" s="6" customFormat="1" x14ac:dyDescent="0.25">
      <c r="A11" s="6">
        <v>2022</v>
      </c>
      <c r="B11" s="3">
        <v>44743</v>
      </c>
      <c r="C11" s="3">
        <v>44834</v>
      </c>
      <c r="D11" s="6" t="s">
        <v>90</v>
      </c>
      <c r="F11" s="6" t="s">
        <v>145</v>
      </c>
      <c r="G11" s="6" t="s">
        <v>145</v>
      </c>
      <c r="H11" s="6" t="s">
        <v>119</v>
      </c>
      <c r="I11" s="6" t="s">
        <v>146</v>
      </c>
      <c r="J11" s="6" t="s">
        <v>147</v>
      </c>
      <c r="K11" s="6" t="s">
        <v>148</v>
      </c>
      <c r="L11" s="6" t="s">
        <v>100</v>
      </c>
      <c r="M11" s="6" t="s">
        <v>149</v>
      </c>
      <c r="N11" s="6" t="s">
        <v>102</v>
      </c>
      <c r="O11" s="6">
        <v>1</v>
      </c>
      <c r="P11" s="6">
        <f>100+31.04+68</f>
        <v>199.04</v>
      </c>
      <c r="Q11" s="6" t="s">
        <v>113</v>
      </c>
      <c r="R11" s="6" t="s">
        <v>128</v>
      </c>
      <c r="S11" s="6" t="s">
        <v>129</v>
      </c>
      <c r="T11" s="6" t="s">
        <v>113</v>
      </c>
      <c r="U11" s="6" t="s">
        <v>150</v>
      </c>
      <c r="V11" s="6" t="s">
        <v>151</v>
      </c>
      <c r="W11" s="6" t="s">
        <v>149</v>
      </c>
      <c r="X11" s="3">
        <v>44756</v>
      </c>
      <c r="Y11" s="3">
        <v>44756</v>
      </c>
      <c r="Z11" s="6">
        <v>4</v>
      </c>
      <c r="AA11" s="6">
        <f>100+31.04+68</f>
        <v>199.04</v>
      </c>
      <c r="AB11" s="6">
        <v>0</v>
      </c>
      <c r="AC11" s="3">
        <v>44756</v>
      </c>
      <c r="AD11" s="4" t="s">
        <v>116</v>
      </c>
      <c r="AE11" s="6">
        <v>4</v>
      </c>
      <c r="AF11" s="4" t="s">
        <v>117</v>
      </c>
      <c r="AG11" s="6" t="s">
        <v>115</v>
      </c>
      <c r="AH11" s="5">
        <v>44834</v>
      </c>
      <c r="AI11" s="3">
        <v>44848</v>
      </c>
    </row>
    <row r="12" spans="1:36" s="6" customFormat="1" x14ac:dyDescent="0.25">
      <c r="A12" s="6">
        <v>2022</v>
      </c>
      <c r="B12" s="3">
        <v>44743</v>
      </c>
      <c r="C12" s="3">
        <v>44834</v>
      </c>
      <c r="D12" s="6" t="s">
        <v>90</v>
      </c>
      <c r="F12" s="6" t="s">
        <v>123</v>
      </c>
      <c r="G12" s="6" t="s">
        <v>123</v>
      </c>
      <c r="H12" s="6" t="s">
        <v>124</v>
      </c>
      <c r="I12" s="6" t="s">
        <v>125</v>
      </c>
      <c r="J12" s="6" t="s">
        <v>126</v>
      </c>
      <c r="K12" s="6" t="s">
        <v>127</v>
      </c>
      <c r="L12" s="6" t="s">
        <v>100</v>
      </c>
      <c r="M12" s="6" t="s">
        <v>152</v>
      </c>
      <c r="N12" s="6" t="s">
        <v>103</v>
      </c>
      <c r="O12" s="6">
        <v>2</v>
      </c>
      <c r="P12" s="6">
        <f>10852.79*2</f>
        <v>21705.58</v>
      </c>
      <c r="Q12" s="6" t="s">
        <v>113</v>
      </c>
      <c r="R12" s="6" t="s">
        <v>128</v>
      </c>
      <c r="S12" s="6" t="s">
        <v>129</v>
      </c>
      <c r="T12" s="6" t="s">
        <v>132</v>
      </c>
      <c r="U12" s="6" t="s">
        <v>132</v>
      </c>
      <c r="V12" s="6" t="s">
        <v>153</v>
      </c>
      <c r="W12" s="6" t="s">
        <v>152</v>
      </c>
      <c r="X12" s="3">
        <v>44744</v>
      </c>
      <c r="Y12" s="3">
        <v>44814</v>
      </c>
      <c r="Z12" s="6">
        <v>5</v>
      </c>
      <c r="AA12" s="6">
        <f>10852.79*2</f>
        <v>21705.58</v>
      </c>
      <c r="AB12" s="6">
        <v>0</v>
      </c>
      <c r="AC12" s="3">
        <v>44814</v>
      </c>
      <c r="AD12" s="4" t="s">
        <v>116</v>
      </c>
      <c r="AE12" s="6">
        <v>5</v>
      </c>
      <c r="AF12" s="4" t="s">
        <v>117</v>
      </c>
      <c r="AG12" s="6" t="s">
        <v>115</v>
      </c>
      <c r="AH12" s="5">
        <v>44834</v>
      </c>
      <c r="AI12" s="3">
        <v>44848</v>
      </c>
    </row>
    <row r="13" spans="1:36" s="6" customFormat="1" x14ac:dyDescent="0.25">
      <c r="A13" s="6">
        <v>2022</v>
      </c>
      <c r="B13" s="3">
        <v>44743</v>
      </c>
      <c r="C13" s="3">
        <v>44834</v>
      </c>
      <c r="D13" s="6" t="s">
        <v>90</v>
      </c>
      <c r="F13" s="6" t="s">
        <v>154</v>
      </c>
      <c r="G13" s="6" t="s">
        <v>154</v>
      </c>
      <c r="H13" s="6" t="s">
        <v>155</v>
      </c>
      <c r="I13" s="6" t="s">
        <v>156</v>
      </c>
      <c r="J13" s="6" t="s">
        <v>157</v>
      </c>
      <c r="K13" s="6" t="s">
        <v>158</v>
      </c>
      <c r="L13" s="6" t="s">
        <v>100</v>
      </c>
      <c r="M13" s="6" t="s">
        <v>159</v>
      </c>
      <c r="N13" s="6" t="s">
        <v>102</v>
      </c>
      <c r="O13" s="6">
        <v>3</v>
      </c>
      <c r="P13" s="6">
        <f>34+50+15.52</f>
        <v>99.52</v>
      </c>
      <c r="Q13" s="6" t="s">
        <v>113</v>
      </c>
      <c r="R13" s="6" t="s">
        <v>128</v>
      </c>
      <c r="S13" s="6" t="s">
        <v>129</v>
      </c>
      <c r="T13" s="6" t="s">
        <v>113</v>
      </c>
      <c r="U13" s="6" t="s">
        <v>128</v>
      </c>
      <c r="V13" s="6" t="s">
        <v>128</v>
      </c>
      <c r="W13" s="6" t="s">
        <v>159</v>
      </c>
      <c r="X13" s="3">
        <v>44776</v>
      </c>
      <c r="Y13" s="3">
        <v>44776</v>
      </c>
      <c r="Z13" s="6">
        <v>6</v>
      </c>
      <c r="AA13" s="6">
        <f>34+50+15.52</f>
        <v>99.52</v>
      </c>
      <c r="AB13" s="6">
        <v>0</v>
      </c>
      <c r="AC13" s="3">
        <v>44776</v>
      </c>
      <c r="AD13" s="4" t="s">
        <v>116</v>
      </c>
      <c r="AE13" s="6">
        <v>6</v>
      </c>
      <c r="AF13" s="4" t="s">
        <v>117</v>
      </c>
      <c r="AG13" s="6" t="s">
        <v>115</v>
      </c>
      <c r="AH13" s="5">
        <v>44834</v>
      </c>
      <c r="AI13" s="3">
        <v>44848</v>
      </c>
    </row>
    <row r="14" spans="1:36" s="6" customFormat="1" x14ac:dyDescent="0.25">
      <c r="A14" s="6">
        <v>2022</v>
      </c>
      <c r="B14" s="3">
        <v>44743</v>
      </c>
      <c r="C14" s="3">
        <v>44834</v>
      </c>
      <c r="D14" s="6" t="s">
        <v>90</v>
      </c>
      <c r="F14" s="6" t="s">
        <v>131</v>
      </c>
      <c r="G14" s="6" t="s">
        <v>131</v>
      </c>
      <c r="H14" s="6" t="s">
        <v>130</v>
      </c>
      <c r="I14" s="6" t="s">
        <v>141</v>
      </c>
      <c r="J14" s="6" t="s">
        <v>142</v>
      </c>
      <c r="K14" s="6" t="s">
        <v>143</v>
      </c>
      <c r="L14" s="6" t="s">
        <v>100</v>
      </c>
      <c r="M14" s="6" t="s">
        <v>160</v>
      </c>
      <c r="N14" s="6" t="s">
        <v>102</v>
      </c>
      <c r="O14" s="6">
        <v>1</v>
      </c>
      <c r="P14" s="6">
        <f>31.04+100</f>
        <v>131.04</v>
      </c>
      <c r="Q14" s="6" t="s">
        <v>113</v>
      </c>
      <c r="R14" s="6" t="s">
        <v>128</v>
      </c>
      <c r="S14" s="6" t="s">
        <v>129</v>
      </c>
      <c r="T14" s="6" t="s">
        <v>113</v>
      </c>
      <c r="U14" s="6" t="s">
        <v>128</v>
      </c>
      <c r="V14" s="6" t="s">
        <v>128</v>
      </c>
      <c r="W14" s="6" t="s">
        <v>160</v>
      </c>
      <c r="X14" s="3">
        <v>44770</v>
      </c>
      <c r="Y14" s="3">
        <v>44770</v>
      </c>
      <c r="Z14" s="6">
        <v>7</v>
      </c>
      <c r="AA14" s="6">
        <f>31.04+100</f>
        <v>131.04</v>
      </c>
      <c r="AB14" s="6">
        <v>0</v>
      </c>
      <c r="AC14" s="3">
        <v>44770</v>
      </c>
      <c r="AD14" s="4" t="s">
        <v>116</v>
      </c>
      <c r="AE14" s="6">
        <v>7</v>
      </c>
      <c r="AF14" s="4" t="s">
        <v>117</v>
      </c>
      <c r="AG14" s="6" t="s">
        <v>115</v>
      </c>
      <c r="AH14" s="5">
        <v>44834</v>
      </c>
      <c r="AI14" s="3">
        <v>44848</v>
      </c>
    </row>
    <row r="15" spans="1:36" s="6" customFormat="1" x14ac:dyDescent="0.25">
      <c r="A15" s="6">
        <v>2022</v>
      </c>
      <c r="B15" s="3">
        <v>44743</v>
      </c>
      <c r="C15" s="3">
        <v>44834</v>
      </c>
      <c r="D15" s="6" t="s">
        <v>90</v>
      </c>
      <c r="F15" s="6" t="s">
        <v>145</v>
      </c>
      <c r="G15" s="6" t="s">
        <v>145</v>
      </c>
      <c r="H15" s="6" t="s">
        <v>119</v>
      </c>
      <c r="I15" s="6" t="s">
        <v>146</v>
      </c>
      <c r="J15" s="6" t="s">
        <v>147</v>
      </c>
      <c r="K15" s="6" t="s">
        <v>148</v>
      </c>
      <c r="L15" s="6" t="s">
        <v>100</v>
      </c>
      <c r="M15" s="6" t="s">
        <v>161</v>
      </c>
      <c r="N15" s="6" t="s">
        <v>102</v>
      </c>
      <c r="O15" s="6">
        <v>1</v>
      </c>
      <c r="P15" s="6">
        <f>100+31.04+150+50+62.08</f>
        <v>393.11999999999995</v>
      </c>
      <c r="Q15" s="6" t="s">
        <v>113</v>
      </c>
      <c r="R15" s="6" t="s">
        <v>128</v>
      </c>
      <c r="S15" s="6" t="s">
        <v>129</v>
      </c>
      <c r="T15" s="6" t="s">
        <v>113</v>
      </c>
      <c r="U15" s="6" t="s">
        <v>128</v>
      </c>
      <c r="V15" s="6" t="s">
        <v>128</v>
      </c>
      <c r="W15" s="6" t="s">
        <v>161</v>
      </c>
      <c r="X15" s="3">
        <v>44781</v>
      </c>
      <c r="Y15" s="3">
        <v>44781</v>
      </c>
      <c r="Z15" s="6">
        <v>8</v>
      </c>
      <c r="AA15" s="6">
        <f>100+31.04+150+50+62.08</f>
        <v>393.11999999999995</v>
      </c>
      <c r="AB15" s="6">
        <v>0</v>
      </c>
      <c r="AC15" s="3">
        <v>44781</v>
      </c>
      <c r="AD15" s="4" t="s">
        <v>116</v>
      </c>
      <c r="AE15" s="6">
        <v>8</v>
      </c>
      <c r="AF15" s="4" t="s">
        <v>117</v>
      </c>
      <c r="AG15" s="6" t="s">
        <v>115</v>
      </c>
      <c r="AH15" s="5">
        <v>44834</v>
      </c>
      <c r="AI15" s="3">
        <v>44848</v>
      </c>
    </row>
    <row r="16" spans="1:36" s="6" customFormat="1" x14ac:dyDescent="0.25">
      <c r="A16" s="6">
        <v>2022</v>
      </c>
      <c r="B16" s="3">
        <v>44743</v>
      </c>
      <c r="C16" s="3">
        <v>44834</v>
      </c>
      <c r="D16" s="6" t="s">
        <v>90</v>
      </c>
      <c r="F16" s="6" t="s">
        <v>118</v>
      </c>
      <c r="G16" s="6" t="s">
        <v>118</v>
      </c>
      <c r="H16" s="6" t="s">
        <v>119</v>
      </c>
      <c r="I16" s="6" t="s">
        <v>120</v>
      </c>
      <c r="J16" s="6" t="s">
        <v>121</v>
      </c>
      <c r="K16" s="6" t="s">
        <v>122</v>
      </c>
      <c r="L16" s="6" t="s">
        <v>100</v>
      </c>
      <c r="M16" s="6" t="s">
        <v>162</v>
      </c>
      <c r="N16" s="6" t="s">
        <v>102</v>
      </c>
      <c r="O16" s="6">
        <v>2</v>
      </c>
      <c r="P16" s="6">
        <f>250+15.52</f>
        <v>265.52</v>
      </c>
      <c r="Q16" s="6" t="s">
        <v>113</v>
      </c>
      <c r="R16" s="6" t="s">
        <v>128</v>
      </c>
      <c r="S16" s="6" t="s">
        <v>129</v>
      </c>
      <c r="T16" s="6" t="s">
        <v>113</v>
      </c>
      <c r="U16" s="6" t="s">
        <v>128</v>
      </c>
      <c r="V16" s="6" t="s">
        <v>128</v>
      </c>
      <c r="W16" s="6" t="s">
        <v>162</v>
      </c>
      <c r="X16" s="3">
        <v>44785</v>
      </c>
      <c r="Y16" s="3">
        <v>44785</v>
      </c>
      <c r="Z16" s="6">
        <v>9</v>
      </c>
      <c r="AA16" s="6">
        <f>250+15.52</f>
        <v>265.52</v>
      </c>
      <c r="AB16" s="6">
        <v>0</v>
      </c>
      <c r="AC16" s="3">
        <v>44785</v>
      </c>
      <c r="AD16" s="4" t="s">
        <v>116</v>
      </c>
      <c r="AE16" s="6">
        <v>9</v>
      </c>
      <c r="AF16" s="4" t="s">
        <v>117</v>
      </c>
      <c r="AG16" s="6" t="s">
        <v>115</v>
      </c>
      <c r="AH16" s="5">
        <v>44834</v>
      </c>
      <c r="AI16" s="3">
        <v>44848</v>
      </c>
    </row>
    <row r="17" spans="1:35" s="6" customFormat="1" x14ac:dyDescent="0.25">
      <c r="A17" s="6">
        <v>2022</v>
      </c>
      <c r="B17" s="3">
        <v>44743</v>
      </c>
      <c r="C17" s="3">
        <v>44834</v>
      </c>
      <c r="D17" s="6" t="s">
        <v>90</v>
      </c>
      <c r="F17" s="6" t="s">
        <v>163</v>
      </c>
      <c r="G17" s="6" t="s">
        <v>163</v>
      </c>
      <c r="H17" s="6" t="s">
        <v>164</v>
      </c>
      <c r="I17" s="6" t="s">
        <v>165</v>
      </c>
      <c r="J17" s="6" t="s">
        <v>166</v>
      </c>
      <c r="K17" s="6" t="s">
        <v>167</v>
      </c>
      <c r="L17" s="6" t="s">
        <v>100</v>
      </c>
      <c r="M17" s="6" t="s">
        <v>168</v>
      </c>
      <c r="N17" s="6" t="s">
        <v>102</v>
      </c>
      <c r="O17" s="6">
        <v>3</v>
      </c>
      <c r="P17" s="6">
        <v>501.72</v>
      </c>
      <c r="Q17" s="6" t="s">
        <v>113</v>
      </c>
      <c r="R17" s="6" t="s">
        <v>128</v>
      </c>
      <c r="S17" s="6" t="s">
        <v>129</v>
      </c>
      <c r="T17" s="6" t="s">
        <v>113</v>
      </c>
      <c r="U17" s="6" t="s">
        <v>128</v>
      </c>
      <c r="V17" s="6" t="s">
        <v>128</v>
      </c>
      <c r="W17" s="6" t="s">
        <v>168</v>
      </c>
      <c r="X17" s="3">
        <v>44798</v>
      </c>
      <c r="Y17" s="3">
        <v>44798</v>
      </c>
      <c r="Z17" s="6">
        <v>10</v>
      </c>
      <c r="AA17" s="6">
        <v>501.72</v>
      </c>
      <c r="AB17" s="6">
        <v>0</v>
      </c>
      <c r="AC17" s="3">
        <v>44798</v>
      </c>
      <c r="AD17" s="4" t="s">
        <v>116</v>
      </c>
      <c r="AE17" s="6">
        <v>10</v>
      </c>
      <c r="AF17" s="4" t="s">
        <v>117</v>
      </c>
      <c r="AG17" s="6" t="s">
        <v>115</v>
      </c>
      <c r="AH17" s="5">
        <v>44834</v>
      </c>
      <c r="AI17" s="3">
        <v>44848</v>
      </c>
    </row>
    <row r="18" spans="1:35" s="6" customFormat="1" x14ac:dyDescent="0.25">
      <c r="A18" s="6">
        <v>2022</v>
      </c>
      <c r="B18" s="3">
        <v>44743</v>
      </c>
      <c r="C18" s="3">
        <v>44834</v>
      </c>
      <c r="D18" s="6" t="s">
        <v>90</v>
      </c>
      <c r="F18" s="6" t="s">
        <v>133</v>
      </c>
      <c r="G18" s="6" t="s">
        <v>133</v>
      </c>
      <c r="H18" s="6" t="s">
        <v>134</v>
      </c>
      <c r="I18" s="6" t="s">
        <v>135</v>
      </c>
      <c r="J18" s="6" t="s">
        <v>136</v>
      </c>
      <c r="K18" s="6" t="s">
        <v>137</v>
      </c>
      <c r="L18" s="6" t="s">
        <v>100</v>
      </c>
      <c r="M18" s="6" t="s">
        <v>169</v>
      </c>
      <c r="N18" s="6" t="s">
        <v>102</v>
      </c>
      <c r="O18" s="6">
        <v>2</v>
      </c>
      <c r="P18" s="6">
        <f>68+31.04+100+969.83</f>
        <v>1168.8700000000001</v>
      </c>
      <c r="Q18" s="6" t="s">
        <v>113</v>
      </c>
      <c r="R18" s="6" t="s">
        <v>128</v>
      </c>
      <c r="S18" s="6" t="s">
        <v>129</v>
      </c>
      <c r="T18" s="6" t="s">
        <v>113</v>
      </c>
      <c r="U18" s="6" t="s">
        <v>128</v>
      </c>
      <c r="V18" s="6" t="s">
        <v>128</v>
      </c>
      <c r="W18" s="6" t="s">
        <v>169</v>
      </c>
      <c r="X18" s="3">
        <v>44812</v>
      </c>
      <c r="Y18" s="3">
        <v>44812</v>
      </c>
      <c r="Z18" s="6">
        <v>11</v>
      </c>
      <c r="AA18" s="6">
        <f>68+31.04+100+969.83</f>
        <v>1168.8700000000001</v>
      </c>
      <c r="AB18" s="6">
        <v>0</v>
      </c>
      <c r="AC18" s="3">
        <v>44812</v>
      </c>
      <c r="AD18" s="4" t="s">
        <v>116</v>
      </c>
      <c r="AE18" s="6">
        <v>11</v>
      </c>
      <c r="AF18" s="4" t="s">
        <v>117</v>
      </c>
      <c r="AG18" s="6" t="s">
        <v>115</v>
      </c>
      <c r="AH18" s="5">
        <v>44834</v>
      </c>
      <c r="AI18" s="3">
        <v>44848</v>
      </c>
    </row>
    <row r="19" spans="1:35" s="6" customFormat="1" x14ac:dyDescent="0.25">
      <c r="A19" s="6">
        <v>2022</v>
      </c>
      <c r="B19" s="3">
        <v>44743</v>
      </c>
      <c r="C19" s="3">
        <v>44834</v>
      </c>
      <c r="D19" s="6" t="s">
        <v>90</v>
      </c>
      <c r="F19" s="6" t="s">
        <v>173</v>
      </c>
      <c r="G19" s="6" t="s">
        <v>173</v>
      </c>
      <c r="H19" s="6" t="s">
        <v>124</v>
      </c>
      <c r="I19" s="6" t="s">
        <v>170</v>
      </c>
      <c r="J19" s="6" t="s">
        <v>171</v>
      </c>
      <c r="K19" s="6" t="s">
        <v>172</v>
      </c>
      <c r="L19" s="6" t="s">
        <v>100</v>
      </c>
      <c r="M19" s="6" t="s">
        <v>174</v>
      </c>
      <c r="N19" s="6" t="s">
        <v>102</v>
      </c>
      <c r="O19" s="6">
        <v>1</v>
      </c>
      <c r="P19" s="6">
        <f>34</f>
        <v>34</v>
      </c>
      <c r="Q19" s="6" t="s">
        <v>113</v>
      </c>
      <c r="R19" s="6" t="s">
        <v>128</v>
      </c>
      <c r="S19" s="6" t="s">
        <v>129</v>
      </c>
      <c r="T19" s="6" t="s">
        <v>113</v>
      </c>
      <c r="U19" s="6" t="s">
        <v>128</v>
      </c>
      <c r="V19" s="6" t="s">
        <v>128</v>
      </c>
      <c r="W19" s="6" t="s">
        <v>174</v>
      </c>
      <c r="X19" s="3">
        <v>44827</v>
      </c>
      <c r="Y19" s="3">
        <v>44827</v>
      </c>
      <c r="Z19" s="6">
        <v>12</v>
      </c>
      <c r="AA19" s="6">
        <v>34</v>
      </c>
      <c r="AB19" s="6">
        <v>0</v>
      </c>
      <c r="AC19" s="3">
        <v>44827</v>
      </c>
      <c r="AD19" s="4" t="s">
        <v>116</v>
      </c>
      <c r="AE19" s="6">
        <v>12</v>
      </c>
      <c r="AF19" s="4" t="s">
        <v>117</v>
      </c>
      <c r="AG19" s="6" t="s">
        <v>115</v>
      </c>
      <c r="AH19" s="5">
        <v>44834</v>
      </c>
      <c r="AI19" s="3">
        <v>44848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 xr:uid="{00000000-0002-0000-0000-000000000000}">
      <formula1>Hidden_13</formula1>
    </dataValidation>
    <dataValidation type="list" allowBlank="1" showErrorMessage="1" sqref="L8:L79" xr:uid="{00000000-0002-0000-0000-000001000000}">
      <formula1>Hidden_211</formula1>
    </dataValidation>
    <dataValidation type="list" allowBlank="1" showErrorMessage="1" sqref="N8:N79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F10" r:id="rId6" xr:uid="{00000000-0004-0000-0000-000005000000}"/>
    <hyperlink ref="AD11" r:id="rId7" xr:uid="{00000000-0004-0000-0000-000006000000}"/>
    <hyperlink ref="AF11" r:id="rId8" xr:uid="{00000000-0004-0000-0000-000007000000}"/>
    <hyperlink ref="AD12" r:id="rId9" xr:uid="{00000000-0004-0000-0000-000008000000}"/>
    <hyperlink ref="AF12" r:id="rId10" xr:uid="{00000000-0004-0000-0000-000009000000}"/>
    <hyperlink ref="AD13" r:id="rId11" xr:uid="{00000000-0004-0000-0000-00000A000000}"/>
    <hyperlink ref="AF13" r:id="rId12" xr:uid="{00000000-0004-0000-0000-00000B000000}"/>
    <hyperlink ref="AD14" r:id="rId13" xr:uid="{00000000-0004-0000-0000-00000C000000}"/>
    <hyperlink ref="AF14" r:id="rId14" xr:uid="{00000000-0004-0000-0000-00000D000000}"/>
    <hyperlink ref="AD15" r:id="rId15" xr:uid="{00000000-0004-0000-0000-00000E000000}"/>
    <hyperlink ref="AF15" r:id="rId16" xr:uid="{00000000-0004-0000-0000-00000F000000}"/>
    <hyperlink ref="AD16" r:id="rId17" xr:uid="{00000000-0004-0000-0000-000010000000}"/>
    <hyperlink ref="AF16" r:id="rId18" xr:uid="{00000000-0004-0000-0000-000011000000}"/>
    <hyperlink ref="AD17" r:id="rId19" xr:uid="{00000000-0004-0000-0000-000012000000}"/>
    <hyperlink ref="AF17" r:id="rId20" xr:uid="{00000000-0004-0000-0000-000013000000}"/>
    <hyperlink ref="AF18" r:id="rId21" xr:uid="{00000000-0004-0000-0000-000014000000}"/>
    <hyperlink ref="AD18" r:id="rId22" xr:uid="{00000000-0004-0000-0000-000015000000}"/>
    <hyperlink ref="AF19" r:id="rId23" xr:uid="{00000000-0004-0000-0000-000016000000}"/>
    <hyperlink ref="AD19" r:id="rId24" xr:uid="{00000000-0004-0000-0000-000017000000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4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10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6">
        <v>153703751</v>
      </c>
      <c r="C4" s="6" t="s">
        <v>114</v>
      </c>
      <c r="D4" s="6">
        <f>126.72+15.52</f>
        <v>142.24</v>
      </c>
    </row>
    <row r="5" spans="1:4" x14ac:dyDescent="0.25">
      <c r="A5">
        <v>2</v>
      </c>
      <c r="B5" s="6">
        <v>153703751</v>
      </c>
      <c r="C5" s="6" t="s">
        <v>114</v>
      </c>
      <c r="D5" s="6">
        <f>15.52+50</f>
        <v>65.52</v>
      </c>
    </row>
    <row r="6" spans="1:4" x14ac:dyDescent="0.25">
      <c r="A6">
        <v>3</v>
      </c>
      <c r="B6" s="6">
        <v>153703751</v>
      </c>
      <c r="C6" s="6" t="s">
        <v>114</v>
      </c>
      <c r="D6" s="6">
        <f>31.04+100</f>
        <v>131.04</v>
      </c>
    </row>
    <row r="7" spans="1:4" x14ac:dyDescent="0.25">
      <c r="A7">
        <v>4</v>
      </c>
      <c r="B7" s="6">
        <v>153703751</v>
      </c>
      <c r="C7" s="6" t="s">
        <v>114</v>
      </c>
      <c r="D7" s="6">
        <f>100+31.04+68</f>
        <v>199.04</v>
      </c>
    </row>
    <row r="8" spans="1:4" x14ac:dyDescent="0.25">
      <c r="A8">
        <v>5</v>
      </c>
      <c r="B8" s="6">
        <v>153703751</v>
      </c>
      <c r="C8" s="6" t="s">
        <v>114</v>
      </c>
      <c r="D8" s="6">
        <f>10852.79*2</f>
        <v>21705.58</v>
      </c>
    </row>
    <row r="9" spans="1:4" x14ac:dyDescent="0.25">
      <c r="A9" s="6">
        <v>6</v>
      </c>
      <c r="B9" s="6">
        <v>153703751</v>
      </c>
      <c r="C9" s="6" t="s">
        <v>114</v>
      </c>
      <c r="D9" s="6">
        <f>34+50+15.52</f>
        <v>99.52</v>
      </c>
    </row>
    <row r="10" spans="1:4" x14ac:dyDescent="0.25">
      <c r="A10">
        <v>7</v>
      </c>
      <c r="B10" s="6">
        <v>153703751</v>
      </c>
      <c r="C10" s="6" t="s">
        <v>114</v>
      </c>
      <c r="D10" s="6">
        <f>31.04+100</f>
        <v>131.04</v>
      </c>
    </row>
    <row r="11" spans="1:4" x14ac:dyDescent="0.25">
      <c r="A11">
        <v>8</v>
      </c>
      <c r="B11" s="6">
        <v>153703751</v>
      </c>
      <c r="C11" s="6" t="s">
        <v>114</v>
      </c>
      <c r="D11" s="6">
        <f>100+31.04+150+50+62.08</f>
        <v>393.11999999999995</v>
      </c>
    </row>
    <row r="12" spans="1:4" x14ac:dyDescent="0.25">
      <c r="A12">
        <v>9</v>
      </c>
      <c r="B12" s="6">
        <v>153703751</v>
      </c>
      <c r="C12" s="6" t="s">
        <v>114</v>
      </c>
      <c r="D12" s="6">
        <f>250+15.52</f>
        <v>265.52</v>
      </c>
    </row>
    <row r="13" spans="1:4" x14ac:dyDescent="0.25">
      <c r="A13">
        <v>10</v>
      </c>
      <c r="B13" s="6">
        <v>153703751</v>
      </c>
      <c r="C13" s="6" t="s">
        <v>114</v>
      </c>
      <c r="D13" s="6">
        <v>501.72</v>
      </c>
    </row>
    <row r="14" spans="1:4" x14ac:dyDescent="0.25">
      <c r="A14">
        <v>11</v>
      </c>
      <c r="B14" s="6">
        <v>153703751</v>
      </c>
      <c r="C14" s="6" t="s">
        <v>114</v>
      </c>
      <c r="D14" s="6">
        <f>68+31.04+100+969.83</f>
        <v>1168.8700000000001</v>
      </c>
    </row>
    <row r="15" spans="1:4" x14ac:dyDescent="0.25">
      <c r="A15">
        <v>12</v>
      </c>
      <c r="B15" s="6">
        <v>153703751</v>
      </c>
      <c r="C15" s="6" t="s">
        <v>114</v>
      </c>
      <c r="D15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175</v>
      </c>
    </row>
    <row r="5" spans="1:2" x14ac:dyDescent="0.25">
      <c r="A5">
        <v>2</v>
      </c>
      <c r="B5" s="4" t="s">
        <v>176</v>
      </c>
    </row>
    <row r="6" spans="1:2" x14ac:dyDescent="0.25">
      <c r="A6">
        <v>3</v>
      </c>
      <c r="B6" s="4" t="s">
        <v>177</v>
      </c>
    </row>
    <row r="7" spans="1:2" x14ac:dyDescent="0.25">
      <c r="A7">
        <v>4</v>
      </c>
      <c r="B7" s="4" t="s">
        <v>178</v>
      </c>
    </row>
    <row r="8" spans="1:2" x14ac:dyDescent="0.25">
      <c r="A8">
        <v>5</v>
      </c>
      <c r="B8" s="4" t="s">
        <v>179</v>
      </c>
    </row>
    <row r="9" spans="1:2" x14ac:dyDescent="0.25">
      <c r="A9">
        <v>6</v>
      </c>
      <c r="B9" s="4" t="s">
        <v>180</v>
      </c>
    </row>
    <row r="10" spans="1:2" x14ac:dyDescent="0.25">
      <c r="A10">
        <v>7</v>
      </c>
      <c r="B10" s="4" t="s">
        <v>181</v>
      </c>
    </row>
    <row r="11" spans="1:2" x14ac:dyDescent="0.25">
      <c r="A11">
        <v>8</v>
      </c>
      <c r="B11" s="4" t="s">
        <v>182</v>
      </c>
    </row>
    <row r="12" spans="1:2" x14ac:dyDescent="0.25">
      <c r="A12">
        <v>9</v>
      </c>
      <c r="B12" s="4" t="s">
        <v>183</v>
      </c>
    </row>
    <row r="13" spans="1:2" x14ac:dyDescent="0.25">
      <c r="A13">
        <v>10</v>
      </c>
      <c r="B13" s="4" t="s">
        <v>184</v>
      </c>
    </row>
    <row r="14" spans="1:2" x14ac:dyDescent="0.25">
      <c r="A14">
        <v>11</v>
      </c>
      <c r="B14" s="4" t="s">
        <v>185</v>
      </c>
    </row>
    <row r="15" spans="1:2" x14ac:dyDescent="0.25">
      <c r="A15">
        <v>12</v>
      </c>
      <c r="B15" s="4" t="s">
        <v>186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2021-04-07T16:29:53Z</dcterms:created>
  <dcterms:modified xsi:type="dcterms:W3CDTF">2022-10-20T15:17:44Z</dcterms:modified>
</cp:coreProperties>
</file>